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5" windowWidth="15135" windowHeight="9555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<sst xmlns="http://schemas.openxmlformats.org/spreadsheetml/2006/main" count="26" uniqueCount="25">
  <si>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© Friedrich Sick</t>
  </si>
  <si>
    <t>Problem:</t>
  </si>
  <si>
    <t>Mit Hilfe des Zählers soll der Energiebedarf und die Kosten ermittelt werden, wenn ein Liter Wasser mit einem Wasserkocher zum sieden gebracht wird.</t>
  </si>
  <si>
    <t>Messung:</t>
  </si>
  <si>
    <r>
      <t>Umdrehungen der Zählerscheibe während der Einschaltzeit (</t>
    </r>
    <r>
      <rPr>
        <sz val="10"/>
        <rFont val="Arial Narrow"/>
        <family val="2"/>
      </rPr>
      <t>keine anderen Verbraucher dabei eingeschaltet):</t>
    </r>
  </si>
  <si>
    <t>Typenschild:</t>
  </si>
  <si>
    <t>V</t>
  </si>
  <si>
    <t>10 (30)</t>
  </si>
  <si>
    <t>A</t>
  </si>
  <si>
    <t>Hz</t>
  </si>
  <si>
    <t>U/KWh</t>
  </si>
  <si>
    <t>Bestimme:</t>
  </si>
  <si>
    <t>Angaben:</t>
  </si>
  <si>
    <t>Kosten für eine KWh</t>
  </si>
  <si>
    <t>€</t>
  </si>
  <si>
    <t>KWh</t>
  </si>
  <si>
    <t>Die aufgenommene el. Energie in</t>
  </si>
  <si>
    <t>Einschaltzeit</t>
  </si>
  <si>
    <t>s</t>
  </si>
  <si>
    <t>KJ</t>
  </si>
  <si>
    <t>Die aufgenommene Energie in</t>
  </si>
  <si>
    <t>Die Kosten des Wasserkochens</t>
  </si>
  <si>
    <t>Cent</t>
  </si>
  <si>
    <t>Die Stromstärke in der Zuleitung!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</si>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</sst>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 style="double">
        <color indexed="22"/>
      </right>
      <top style="medium">
        <color indexed="22"/>
      </top>
      <bottom style="double">
        <color indexed="22"/>
      </bottom>
    </border>
    <border>
      <left style="double">
        <color indexed="22"/>
      </left>
      <right style="medium">
        <color indexed="22"/>
      </right>
      <top style="double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double">
        <color indexed="22"/>
      </top>
      <bottom style="medium">
        <color indexed="22"/>
      </bottom>
    </border>
    <border>
      <left style="medium">
        <color indexed="22"/>
      </left>
      <right style="double">
        <color indexed="22"/>
      </right>
      <top style="double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0" fillId="6" borderId="5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7" fillId="8" borderId="23" xfId="17" applyFont="1" applyFill="1" applyBorder="1" applyAlignment="1">
      <alignment horizontal="center"/>
    </xf>
    <xf numFmtId="0" fontId="7" fillId="8" borderId="24" xfId="17" applyFont="1" applyFill="1" applyBorder="1" applyAlignment="1">
      <alignment horizontal="center"/>
    </xf>
    <xf numFmtId="0" fontId="7" fillId="8" borderId="25" xfId="17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beit2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RowColHeaders="0" showZeros="0" tabSelected="1" showOutlineSymbols="0" workbookViewId="0" topLeftCell="A1">
      <selection activeCell="D33" sqref="D33:F33"/>
    </sheetView>
  </sheetViews>
  <sheetFormatPr defaultColWidth="11.421875" defaultRowHeight="12.75"/>
  <cols>
    <col min="1" max="16384" width="2.7109375" style="2" customWidth="1"/>
  </cols>
  <sheetData>
    <row r="1" ht="13.5">
      <c r="A1" s="1" t="s">
        <v>0</v>
      </c>
    </row>
    <row r="2" ht="13.5" thickBot="1"/>
    <row r="3" spans="2:25" ht="12.75">
      <c r="B3" s="18" t="s">
        <v>1</v>
      </c>
      <c r="C3" s="18"/>
      <c r="D3" s="18"/>
      <c r="E3" s="18"/>
      <c r="F3" s="18"/>
      <c r="H3" s="42" t="s">
        <v>2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2:25" ht="12.75">
      <c r="B4" s="3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8:25" ht="13.5" thickBot="1">
      <c r="H5" s="48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</row>
    <row r="6" ht="13.5" thickBot="1"/>
    <row r="7" spans="2:19" ht="13.5" thickBot="1">
      <c r="B7" s="18" t="s">
        <v>3</v>
      </c>
      <c r="C7" s="18"/>
      <c r="D7" s="18"/>
      <c r="E7" s="18"/>
      <c r="F7" s="18"/>
      <c r="H7" s="51" t="s">
        <v>4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</row>
    <row r="8" spans="8:23" ht="13.5" thickBot="1"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U8" s="60">
        <v>16</v>
      </c>
      <c r="V8" s="61"/>
      <c r="W8" s="62"/>
    </row>
    <row r="9" spans="8:19" ht="13.5" thickBot="1"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</row>
    <row r="10" spans="8:19" ht="13.5" thickBot="1"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8:25" ht="13.5" thickBot="1">
      <c r="H11" s="29" t="s">
        <v>17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U11" s="32">
        <v>193</v>
      </c>
      <c r="V11" s="32"/>
      <c r="W11" s="32"/>
      <c r="X11" s="32" t="s">
        <v>18</v>
      </c>
      <c r="Y11" s="32"/>
    </row>
    <row r="12" ht="13.5" thickBot="1"/>
    <row r="13" spans="2:19" ht="14.25" thickBot="1" thickTop="1">
      <c r="B13" s="18" t="s">
        <v>5</v>
      </c>
      <c r="C13" s="18"/>
      <c r="D13" s="18"/>
      <c r="E13" s="18"/>
      <c r="F13" s="18"/>
      <c r="H13" s="38">
        <v>230</v>
      </c>
      <c r="I13" s="39"/>
      <c r="J13" s="39"/>
      <c r="K13" s="40" t="s">
        <v>6</v>
      </c>
      <c r="L13" s="40"/>
      <c r="M13" s="7"/>
      <c r="N13" s="39" t="s">
        <v>7</v>
      </c>
      <c r="O13" s="39"/>
      <c r="P13" s="39"/>
      <c r="Q13" s="39"/>
      <c r="R13" s="40" t="s">
        <v>8</v>
      </c>
      <c r="S13" s="41"/>
    </row>
    <row r="14" spans="8:19" ht="13.5" thickBot="1"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8:19" ht="13.5" thickBot="1">
      <c r="H15" s="34">
        <v>50</v>
      </c>
      <c r="I15" s="35"/>
      <c r="J15" s="35"/>
      <c r="K15" s="36" t="s">
        <v>9</v>
      </c>
      <c r="L15" s="36"/>
      <c r="M15" s="11"/>
      <c r="N15" s="35">
        <v>150</v>
      </c>
      <c r="O15" s="35"/>
      <c r="P15" s="35"/>
      <c r="Q15" s="36" t="s">
        <v>10</v>
      </c>
      <c r="R15" s="36"/>
      <c r="S15" s="37"/>
    </row>
    <row r="16" ht="14.25" thickBot="1" thickTop="1"/>
    <row r="17" spans="2:25" ht="13.5" thickBot="1">
      <c r="B17" s="18" t="s">
        <v>12</v>
      </c>
      <c r="C17" s="18"/>
      <c r="D17" s="18"/>
      <c r="E17" s="18"/>
      <c r="F17" s="18"/>
      <c r="H17" s="19" t="s">
        <v>13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U17" s="33">
        <v>0.15</v>
      </c>
      <c r="V17" s="33"/>
      <c r="W17" s="33"/>
      <c r="X17" s="32" t="s">
        <v>14</v>
      </c>
      <c r="Y17" s="32"/>
    </row>
    <row r="18" ht="13.5" thickBot="1"/>
    <row r="19" spans="2:25" ht="13.5" thickBot="1">
      <c r="B19" s="18" t="s">
        <v>11</v>
      </c>
      <c r="C19" s="18"/>
      <c r="D19" s="18"/>
      <c r="E19" s="18"/>
      <c r="F19" s="18"/>
      <c r="H19" s="22" t="s">
        <v>16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U19" s="25"/>
      <c r="V19" s="25"/>
      <c r="W19" s="25"/>
      <c r="X19" s="28" t="s">
        <v>15</v>
      </c>
      <c r="Y19" s="28"/>
    </row>
    <row r="20" spans="21:22" ht="12.75">
      <c r="U20" s="5"/>
      <c r="V20" s="5" t="str">
        <f>IF(AND(U19&gt;=0.1,U19&lt;=0.11),"Richtig!",IF(U19=0,"?","leider falsch!"))</f>
        <v>?</v>
      </c>
    </row>
    <row r="21" ht="13.5" thickBot="1">
      <c r="V21" s="6">
        <f>IF(U19&gt;9,"falsche Formel!","")</f>
      </c>
    </row>
    <row r="22" spans="8:25" ht="13.5" thickBot="1">
      <c r="H22" s="22" t="s">
        <v>20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U22" s="25"/>
      <c r="V22" s="25"/>
      <c r="W22" s="25"/>
      <c r="X22" s="28" t="s">
        <v>19</v>
      </c>
      <c r="Y22" s="28"/>
    </row>
    <row r="23" ht="12.75">
      <c r="V23" s="5" t="str">
        <f>IF(AND(U22&gt;=360,U22&lt;=396),"Richtig!",IF(U22=0,"?","leider falsch!"))</f>
        <v>?</v>
      </c>
    </row>
    <row r="24" ht="12.75">
      <c r="V24" s="6">
        <f>IF(U22&gt;360000,"Stellenfehler! -&gt; KJ entspricht KWs !","")</f>
      </c>
    </row>
    <row r="25" ht="12.75">
      <c r="V25" s="6">
        <f>IF(AND(U22&gt;=100,U22&lt;=110),"falscher Umrechnungsfaktor?!","")</f>
      </c>
    </row>
    <row r="26" ht="13.5" thickBot="1"/>
    <row r="27" spans="8:25" ht="13.5" thickBot="1">
      <c r="H27" s="12" t="s">
        <v>21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U27" s="25"/>
      <c r="V27" s="25"/>
      <c r="W27" s="25"/>
      <c r="X27" s="26" t="s">
        <v>22</v>
      </c>
      <c r="Y27" s="26"/>
    </row>
    <row r="28" ht="12.75">
      <c r="V28" s="5" t="str">
        <f>IF(AND(U27&gt;=1.5,U27&lt;=1.65),"Richtig!",IF(U27=0,"?","leider falsch!"))</f>
        <v>?</v>
      </c>
    </row>
    <row r="29" ht="12.75">
      <c r="V29" s="6">
        <f>IF(AND(U27&gt;=54,U27&lt;=60),"falsche Zahl und falsche Einheit eingesetzt!","")</f>
      </c>
    </row>
    <row r="30" ht="13.5" thickBot="1"/>
    <row r="31" spans="8:25" ht="13.5" thickBot="1">
      <c r="H31" s="15" t="s">
        <v>23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U31" s="25"/>
      <c r="V31" s="25"/>
      <c r="W31" s="25"/>
      <c r="X31" s="27" t="s">
        <v>8</v>
      </c>
      <c r="Y31" s="27"/>
    </row>
    <row r="32" ht="13.5" thickBot="1">
      <c r="V32" s="5" t="str">
        <f>IF(AND(U31&gt;=8,U31&lt;=9),"Richtig!",IF(U31=0,"?","leider falsch!"))</f>
        <v>?</v>
      </c>
    </row>
    <row r="33" spans="4:6" ht="13.5" thickBot="1">
      <c r="D33" s="63" t="s">
        <v>24</v>
      </c>
      <c r="E33" s="64"/>
      <c r="F33" s="65"/>
    </row>
  </sheetData>
  <sheetProtection password="C5C4" sheet="1" objects="1" scenarios="1"/>
  <mergeCells count="35">
    <mergeCell ref="H3:Y5"/>
    <mergeCell ref="H7:S9"/>
    <mergeCell ref="U8:W8"/>
    <mergeCell ref="H13:J13"/>
    <mergeCell ref="K13:L13"/>
    <mergeCell ref="N13:Q13"/>
    <mergeCell ref="R13:S13"/>
    <mergeCell ref="U22:W22"/>
    <mergeCell ref="X22:Y22"/>
    <mergeCell ref="H11:S11"/>
    <mergeCell ref="U11:W11"/>
    <mergeCell ref="X11:Y11"/>
    <mergeCell ref="U17:W17"/>
    <mergeCell ref="U19:W19"/>
    <mergeCell ref="X19:Y19"/>
    <mergeCell ref="X17:Y17"/>
    <mergeCell ref="H15:J15"/>
    <mergeCell ref="U27:W27"/>
    <mergeCell ref="X27:Y27"/>
    <mergeCell ref="U31:W31"/>
    <mergeCell ref="X31:Y31"/>
    <mergeCell ref="H17:S17"/>
    <mergeCell ref="H19:S19"/>
    <mergeCell ref="H22:S22"/>
    <mergeCell ref="B3:F3"/>
    <mergeCell ref="B7:F7"/>
    <mergeCell ref="B13:F13"/>
    <mergeCell ref="B17:F17"/>
    <mergeCell ref="K15:L15"/>
    <mergeCell ref="N15:P15"/>
    <mergeCell ref="Q15:S15"/>
    <mergeCell ref="H27:S27"/>
    <mergeCell ref="H31:S31"/>
    <mergeCell ref="D33:F33"/>
    <mergeCell ref="B19:F19"/>
  </mergeCells>
  <hyperlinks>
    <hyperlink ref="D33" r:id="rId1" display="zurüc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2004-03-29T16:51:51Z</dcterms:created>
  <dcterms:modified xsi:type="dcterms:W3CDTF">2004-03-30T10:08:52Z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